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tor\Downloads\"/>
    </mc:Choice>
  </mc:AlternateContent>
  <xr:revisionPtr revIDLastSave="0" documentId="13_ncr:1_{CD644DEE-D4EF-4445-A679-7D99276405B2}" xr6:coauthVersionLast="47" xr6:coauthVersionMax="47" xr10:uidLastSave="{00000000-0000-0000-0000-000000000000}"/>
  <bookViews>
    <workbookView xWindow="20370" yWindow="-120" windowWidth="21840" windowHeight="13140" xr2:uid="{0315CCC5-7D6C-4EDE-8AD6-23ECA5862637}"/>
  </bookViews>
  <sheets>
    <sheet name="ORÇAMENTO " sheetId="1" r:id="rId1"/>
  </sheets>
  <externalReferences>
    <externalReference r:id="rId2"/>
  </externalReferences>
  <definedNames>
    <definedName name="_xlnm.Print_Area" localSheetId="0">'ORÇAMENTO '!$A$1:$H$49</definedName>
    <definedName name="_xlnm.Database">#REF!</definedName>
    <definedName name="_xlnm.Print_Titles" localSheetId="0">'ORÇAMENTO '!$1:$15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2" i="1" l="1"/>
  <c r="H22" i="1"/>
  <c r="G30" i="1"/>
  <c r="H30" i="1"/>
  <c r="H49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33" i="1"/>
  <c r="H31" i="1"/>
  <c r="H26" i="1"/>
  <c r="H27" i="1"/>
  <c r="H28" i="1"/>
  <c r="H29" i="1"/>
  <c r="H25" i="1"/>
  <c r="H23" i="1"/>
  <c r="H18" i="1"/>
  <c r="H19" i="1"/>
  <c r="H20" i="1"/>
  <c r="H21" i="1"/>
  <c r="H17" i="1"/>
  <c r="G32" i="1"/>
  <c r="F32" i="1" s="1"/>
  <c r="F30" i="1"/>
  <c r="F22" i="1"/>
  <c r="H24" i="1"/>
  <c r="G24" i="1"/>
  <c r="E22" i="1"/>
  <c r="D22" i="1"/>
  <c r="C22" i="1"/>
  <c r="H16" i="1"/>
  <c r="G16" i="1"/>
  <c r="H32" i="1" l="1"/>
  <c r="F24" i="1"/>
  <c r="H47" i="1"/>
  <c r="F16" i="1"/>
</calcChain>
</file>

<file path=xl/sharedStrings.xml><?xml version="1.0" encoding="utf-8"?>
<sst xmlns="http://schemas.openxmlformats.org/spreadsheetml/2006/main" count="105" uniqueCount="69">
  <si>
    <t>PLANILHA ORÇAMENTÁRIA</t>
  </si>
  <si>
    <t>ITEM</t>
  </si>
  <si>
    <t>CÓDIGO</t>
  </si>
  <si>
    <t>DESCRIÇÃO</t>
  </si>
  <si>
    <t>UN</t>
  </si>
  <si>
    <t>QUANT</t>
  </si>
  <si>
    <t>PREÇO UNITÁRIO</t>
  </si>
  <si>
    <t>SUB-TOTAL</t>
  </si>
  <si>
    <t>TOTAL c/ BDI</t>
  </si>
  <si>
    <t>SUBTOTAL GERAL (SEM BDI)</t>
  </si>
  <si>
    <t>BDI</t>
  </si>
  <si>
    <t>TOTAL DO ORÇAMENTO</t>
  </si>
  <si>
    <t>Gerenciamento, operação e manutenção da rede de monitoramento da qualidade do ar e meteorologia do INEA</t>
  </si>
  <si>
    <t>1.01</t>
  </si>
  <si>
    <t>1.02</t>
  </si>
  <si>
    <t>1.03</t>
  </si>
  <si>
    <t>1.04</t>
  </si>
  <si>
    <t>1.05</t>
  </si>
  <si>
    <t>EQUIPE TÉCNICA, COM ENCARGOS</t>
  </si>
  <si>
    <t>01.050.0715-0</t>
  </si>
  <si>
    <t>MAO-DE-OBRA DE ARQUITETO OU ENGENHEIRO PLENO,PARA SERVICOS DE CONSULTORIA DE ENGENHARIA E ARQUITETURA,INCLUSIVE ENCARGOSSOCIAIS</t>
  </si>
  <si>
    <t>01.050.0729-0</t>
  </si>
  <si>
    <t>MAO-DE-OBRA DE ANALISTA DE SISTEMA JUNIOR,PARA SERVICOS DE CONSULTORIA DE ENGENHARIA E ARQUITETURA,INCLUSIVE ENCARGOS SOCIAIS</t>
  </si>
  <si>
    <t>01.050.0710-0</t>
  </si>
  <si>
    <t>MAO-DE-OBRA DE TECNICO ESPECIALIZADO,PARA SERVICOS DE CONSULTORIA DE ENGENHARIA E ARQUITETURA,INCLUSIVE ENCARGOS SOCIAIS (2 profissionais x 12 meses)</t>
  </si>
  <si>
    <t>01.050.0712-0</t>
  </si>
  <si>
    <t>MAO-DE-OBRA DE SECRETARIA,PARA SERVICOS DE CONSULTORIA DE ENGENHARIA E ARQUITETURA,INCLUSIVE ENCARGOS SOCIAIS</t>
  </si>
  <si>
    <t>MES</t>
  </si>
  <si>
    <t>Processo E- 07/505.772/2011</t>
  </si>
  <si>
    <t>FORNECIMENTO DE SEGURO E SISTEMAS DE SEGURANÇA PARA AS ESTAÇÕES FIXAS E UNIDADES MÓVEIS (19 ESTAÇÕES)</t>
  </si>
  <si>
    <t>OPERAÇÃO E MANUTENÇÃO DAS ESTAÇÕES AUTOMÁTICAS DA REDE.</t>
  </si>
  <si>
    <t>OPERAÇÃO E MANUTENÇÃO DA REDE AUTOMÁTICA DE 16 ESTAÇÕES FIXAS E 03 ESTAÇÕES MÓVEIS</t>
  </si>
  <si>
    <t>CONSERVAÇÃO E LIMPEZA DOS LOCAIS DE 16 ESTAÇÕES FIXAS E 03 ESTAÇÕES MÓVEIS.</t>
  </si>
  <si>
    <t>APLICATIVO DE DADOS E COMUNICAÇÃO (19 ESTAÇÕES)</t>
  </si>
  <si>
    <t>19.004.0049-3</t>
  </si>
  <si>
    <t>CAMIONETE TIPO PICK-UP COM CABINE DUPLA E CACAMBA DE MOTOR DIESEL 2.8,DIRECAO HIDRAULICA TRACAO NAS 4 RODAS,INCLUSIVE MOTORISTA</t>
  </si>
  <si>
    <t>H</t>
  </si>
  <si>
    <t>REPAROS E SUBSTITUIÇÕES DOS EQUIPAMENTOS E ESTRUTURAS DO SISTEMA DAS ESTAÇÕES FIXAS E MÓVEIS.</t>
  </si>
  <si>
    <t>INSTALAÇÕES OU REALOCAÇÕES DE ESTAÇÃO AUTOMÁTICA</t>
  </si>
  <si>
    <t>UR</t>
  </si>
  <si>
    <t>4.01</t>
  </si>
  <si>
    <t>INSTALAÇÃO E/OU REALOCAÇÃO DE ESTAÇÕES</t>
  </si>
  <si>
    <t>CONSUMÍVEIS PARA A REDE AUTOMÁTICA</t>
  </si>
  <si>
    <t>PARA ANALISADOR DE OZÔNIO = 17 ANALISADORES</t>
  </si>
  <si>
    <t>PARA ANALISADOR DE SO2 = 08 ANALISADORES</t>
  </si>
  <si>
    <t>Processo E- 07/505.772/2012</t>
  </si>
  <si>
    <t>PARA ANALISADOR DE NO X = 12 ANALISADORES</t>
  </si>
  <si>
    <t>Processo E- 07/505.772/2013</t>
  </si>
  <si>
    <t>PARA ANALISADOR DE CO = 08 ANALISADORES</t>
  </si>
  <si>
    <t>Processo E- 07/505.772/2014</t>
  </si>
  <si>
    <t>PARA ANALISADOR DE HCT = 05 ANALISADORES</t>
  </si>
  <si>
    <t>Processo E- 07/505.772/2015</t>
  </si>
  <si>
    <t>PARA ANALISADOR DE VOC = 02 ANALISADORES</t>
  </si>
  <si>
    <t>Processo E- 07/505.772/2016</t>
  </si>
  <si>
    <t>PARA ANALISADOR DE PM 2,5 = 01 ANALISADOR</t>
  </si>
  <si>
    <t>Processo E- 07/505.772/2017</t>
  </si>
  <si>
    <t>PARA ANALISADOR DE PM 10 = 09 ANALISADORES</t>
  </si>
  <si>
    <t>Processo E- 07/505.772/2018</t>
  </si>
  <si>
    <t>PARA ANALISADOR DE H2S (01) = 01 ANALISADOR</t>
  </si>
  <si>
    <t>Processo E- 07/505.772/2019</t>
  </si>
  <si>
    <t>PARA OS SENSORES METEOROLÓGICOS (19 ESTAÇÕES)</t>
  </si>
  <si>
    <t>Processo E- 07/505.772/2020</t>
  </si>
  <si>
    <t>GASES PARA CALIBRAÇÃO</t>
  </si>
  <si>
    <t>Processo E- 07/505.772/2021</t>
  </si>
  <si>
    <t>GERADOR DE HIDROGÊNIO = 05 GERADORES</t>
  </si>
  <si>
    <t>Processo E- 07/505.772/2022</t>
  </si>
  <si>
    <t>GERADOR DE AR ZERO = 01 GERADOR</t>
  </si>
  <si>
    <t>Processo E- 07/505.772/2023</t>
  </si>
  <si>
    <t>CALIBRADOR MULTI-PONTO = 01 CALIBRADOR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</si>
</sst>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0.0"/>
  </numFmts>
  <fonts count="8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i/>
      <sz val="12"/>
      <name val="Arial"/>
      <family val="2"/>
    </font>
  </fonts>
  <fills count="5">
    <fill>
      <patternFill patternType="none"/>
    </fill>
    <fill>
      <patternFill patternType="gray125"/>
    </fill>
    <fill>
      <gradientFill degree="90">
        <stop position="0">
          <color theme="0"/>
        </stop>
        <stop position="1">
          <color theme="0"/>
        </stop>
      </gradientFill>
    </fill>
    <fill>
      <patternFill patternType="solid">
        <fgColor indexed="22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42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5" fillId="0" borderId="0" xfId="4" applyFont="1"/>
    <xf numFmtId="164" fontId="5" fillId="0" borderId="0" xfId="1" applyFont="1"/>
    <xf numFmtId="0" fontId="4" fillId="0" borderId="0" xfId="4" applyFont="1" applyAlignment="1">
      <alignment vertical="center"/>
    </xf>
    <xf numFmtId="1" fontId="4" fillId="4" borderId="3" xfId="4" applyNumberFormat="1" applyFont="1" applyFill="1" applyBorder="1" applyAlignment="1">
      <alignment horizontal="center" vertical="center" wrapText="1"/>
    </xf>
    <xf numFmtId="44" fontId="4" fillId="4" borderId="3" xfId="2" applyFont="1" applyFill="1" applyBorder="1" applyAlignment="1">
      <alignment horizontal="center" vertical="center" wrapText="1"/>
    </xf>
    <xf numFmtId="2" fontId="5" fillId="0" borderId="4" xfId="4" applyNumberFormat="1" applyFont="1" applyBorder="1" applyAlignment="1">
      <alignment horizontal="center" vertical="center" wrapText="1"/>
    </xf>
    <xf numFmtId="165" fontId="5" fillId="0" borderId="4" xfId="4" applyNumberFormat="1" applyFont="1" applyBorder="1" applyAlignment="1">
      <alignment horizontal="center" vertical="center" wrapText="1"/>
    </xf>
    <xf numFmtId="1" fontId="5" fillId="0" borderId="4" xfId="4" applyNumberFormat="1" applyFont="1" applyBorder="1" applyAlignment="1">
      <alignment horizontal="center" vertical="center" wrapText="1"/>
    </xf>
    <xf numFmtId="44" fontId="5" fillId="0" borderId="4" xfId="2" applyFont="1" applyBorder="1" applyAlignment="1">
      <alignment horizontal="center" vertical="center" wrapText="1"/>
    </xf>
    <xf numFmtId="164" fontId="4" fillId="0" borderId="7" xfId="1" applyFont="1" applyBorder="1" applyAlignment="1">
      <alignment horizontal="center" vertical="center" wrapText="1"/>
    </xf>
    <xf numFmtId="0" fontId="5" fillId="0" borderId="0" xfId="4" applyFont="1" applyAlignment="1">
      <alignment vertical="center"/>
    </xf>
    <xf numFmtId="9" fontId="6" fillId="0" borderId="9" xfId="3" applyFont="1" applyBorder="1" applyAlignment="1">
      <alignment horizontal="center" vertical="center" wrapText="1"/>
    </xf>
    <xf numFmtId="164" fontId="4" fillId="0" borderId="12" xfId="1" applyFont="1" applyBorder="1" applyAlignment="1">
      <alignment horizontal="center" vertical="center" wrapText="1"/>
    </xf>
    <xf numFmtId="49" fontId="5" fillId="0" borderId="0" xfId="4" applyNumberFormat="1" applyFont="1" applyAlignment="1">
      <alignment vertical="top"/>
    </xf>
    <xf numFmtId="44" fontId="1" fillId="0" borderId="0" xfId="2" applyFont="1" applyFill="1" applyBorder="1" applyAlignment="1">
      <alignment horizontal="left" vertical="top" wrapText="1"/>
    </xf>
    <xf numFmtId="1" fontId="5" fillId="0" borderId="0" xfId="4" applyNumberFormat="1" applyFont="1"/>
    <xf numFmtId="49" fontId="5" fillId="0" borderId="0" xfId="4" applyNumberFormat="1" applyFont="1" applyAlignment="1">
      <alignment horizontal="center" vertical="top"/>
    </xf>
    <xf numFmtId="0" fontId="5" fillId="0" borderId="0" xfId="4" applyFont="1" applyAlignment="1">
      <alignment horizontal="justify" vertical="top" wrapText="1"/>
    </xf>
    <xf numFmtId="0" fontId="5" fillId="0" borderId="0" xfId="4" applyFont="1" applyAlignment="1">
      <alignment horizontal="center"/>
    </xf>
    <xf numFmtId="164" fontId="5" fillId="0" borderId="0" xfId="1" applyFont="1" applyAlignment="1"/>
    <xf numFmtId="164" fontId="4" fillId="3" borderId="1" xfId="1" applyFont="1" applyFill="1" applyBorder="1" applyAlignment="1">
      <alignment horizontal="center" vertical="center" wrapText="1"/>
    </xf>
    <xf numFmtId="164" fontId="4" fillId="3" borderId="2" xfId="1" applyFont="1" applyFill="1" applyBorder="1" applyAlignment="1">
      <alignment horizontal="center" vertical="center" wrapText="1"/>
    </xf>
    <xf numFmtId="0" fontId="6" fillId="0" borderId="5" xfId="4" applyFont="1" applyBorder="1" applyAlignment="1">
      <alignment horizontal="right" vertical="center" wrapText="1"/>
    </xf>
    <xf numFmtId="0" fontId="6" fillId="0" borderId="6" xfId="4" applyFont="1" applyBorder="1" applyAlignment="1">
      <alignment horizontal="right" vertical="center" wrapText="1"/>
    </xf>
    <xf numFmtId="0" fontId="6" fillId="0" borderId="8" xfId="4" applyFont="1" applyBorder="1" applyAlignment="1">
      <alignment horizontal="right" vertical="center" wrapText="1"/>
    </xf>
    <xf numFmtId="0" fontId="6" fillId="0" borderId="3" xfId="4" applyFont="1" applyBorder="1" applyAlignment="1">
      <alignment horizontal="right" vertical="center" wrapText="1"/>
    </xf>
    <xf numFmtId="0" fontId="7" fillId="0" borderId="10" xfId="4" applyFont="1" applyBorder="1" applyAlignment="1">
      <alignment horizontal="right" vertical="center" wrapText="1"/>
    </xf>
    <xf numFmtId="0" fontId="7" fillId="0" borderId="11" xfId="4" applyFont="1" applyBorder="1" applyAlignment="1">
      <alignment horizontal="right" vertical="center" wrapText="1"/>
    </xf>
    <xf numFmtId="0" fontId="1" fillId="0" borderId="0" xfId="4" applyAlignment="1">
      <alignment horizontal="left" vertical="top" wrapText="1"/>
    </xf>
    <xf numFmtId="1" fontId="4" fillId="3" borderId="1" xfId="4" applyNumberFormat="1" applyFont="1" applyFill="1" applyBorder="1" applyAlignment="1">
      <alignment horizontal="center" vertical="center" wrapText="1"/>
    </xf>
    <xf numFmtId="1" fontId="4" fillId="3" borderId="2" xfId="4" applyNumberFormat="1" applyFont="1" applyFill="1" applyBorder="1" applyAlignment="1">
      <alignment horizontal="center" vertical="center" wrapText="1"/>
    </xf>
    <xf numFmtId="49" fontId="4" fillId="3" borderId="1" xfId="4" applyNumberFormat="1" applyFont="1" applyFill="1" applyBorder="1" applyAlignment="1">
      <alignment horizontal="center" vertical="center" wrapText="1"/>
    </xf>
    <xf numFmtId="49" fontId="4" fillId="3" borderId="2" xfId="4" applyNumberFormat="1" applyFont="1" applyFill="1" applyBorder="1" applyAlignment="1">
      <alignment horizontal="center" vertical="center" wrapText="1"/>
    </xf>
    <xf numFmtId="0" fontId="4" fillId="3" borderId="1" xfId="4" applyFont="1" applyFill="1" applyBorder="1" applyAlignment="1">
      <alignment horizontal="center" vertical="center" wrapText="1"/>
    </xf>
    <xf numFmtId="0" fontId="4" fillId="3" borderId="2" xfId="4" applyFont="1" applyFill="1" applyBorder="1" applyAlignment="1">
      <alignment horizontal="center" vertical="center" wrapText="1"/>
    </xf>
    <xf numFmtId="49" fontId="2" fillId="2" borderId="0" xfId="4" applyNumberFormat="1" applyFont="1" applyFill="1" applyAlignment="1" applyProtection="1">
      <alignment horizontal="center" vertical="top"/>
      <protection locked="0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5">
    <cellStyle name="Moeda" xfId="2" builtinId="4"/>
    <cellStyle name="Normal" xfId="0" builtinId="0"/>
    <cellStyle name="Normal 3" xfId="4" xr:uid="{0663C794-00CC-4933-91BE-FAF127316D8D}"/>
    <cellStyle name="Porcentagem" xfId="3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1457325</xdr:colOff>
      <xdr:row>1</xdr:row>
      <xdr:rowOff>9525</xdr:rowOff>
    </xdr:from>
    <xdr:to>
      <xdr:col>4</xdr:col>
      <xdr:colOff>381000</xdr:colOff>
      <xdr:row>9</xdr:row>
      <xdr:rowOff>19050</xdr:rowOff>
    </xdr:to>
    <xdr:pic>
      <xdr:nvPicPr>
        <xdr:cNvPr id="2" name="Imagem 67">
          <a:extLst>
            <a:ext uri="{FF2B5EF4-FFF2-40B4-BE49-F238E27FC236}">
              <a16:creationId xmlns:a16="http://schemas.microsoft.com/office/drawing/2014/main" id="{77EA7F5F-6794-4F70-B35A-B676E8A067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1325" y="171450"/>
          <a:ext cx="4610100" cy="152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mpo_000/Drive/TRABALHO/INEA/Contrata&#231;&#245;es/Opera&#231;&#227;o%20Autom&#225;ticas/Planilha%20Or&#231;ament&#225;ria/Or&#231;amento_Rede_02.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talogo"/>
      <sheetName val="Boletim emop"/>
      <sheetName val="Memorial de Calculo"/>
      <sheetName val="ORÇAMENTO "/>
      <sheetName val="QCI-Quadro de composição insumo"/>
      <sheetName val="CRONOGRAMA FÍSICO-FINANCEIRO"/>
      <sheetName val="Resumo"/>
      <sheetName val="CRONOGRAMA FÍSICO"/>
      <sheetName val="QCI-Controle produtos"/>
      <sheetName val="Pagamentos"/>
      <sheetName val="CRONOGRAMA EXECUTADO"/>
      <sheetName val="Memorial de Calculo_aditivo"/>
      <sheetName val="ORÇAMENTO_aditivo"/>
      <sheetName val="QCI-Quadro de composição_aditiv"/>
      <sheetName val="Orç_20-30"/>
      <sheetName val="Crono_20-30"/>
    </sheetNames>
    <sheetDataSet>
      <sheetData sheetId="0"/>
      <sheetData sheetId="1"/>
      <sheetData sheetId="2">
        <row r="10">
          <cell r="A10" t="str">
            <v>Gerenciamento, operação e manutenção da rede de monitoramento da qualidade do ar e meteorologia do INEA</v>
          </cell>
        </row>
        <row r="37">
          <cell r="C37" t="str">
            <v>SEGUROS E SISTEMAS DE SEGURANÇA</v>
          </cell>
          <cell r="D37" t="str">
            <v>MES</v>
          </cell>
          <cell r="E37">
            <v>12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4FD27-616C-4D52-9A28-ADEFD9D2660E}">
  <sheetPr>
    <tabColor rgb="FFFFC000"/>
    <pageSetUpPr fitToPage="1"/>
  </sheetPr>
  <dimension ref="A1:H57"/>
  <sheetViews>
    <sheetView showGridLines="0" tabSelected="1" view="pageBreakPreview" topLeftCell="A13" zoomScaleNormal="100" zoomScaleSheetLayoutView="100" workbookViewId="0">
      <selection activeCell="A14" sqref="A14:A15"/>
    </sheetView>
  </sheetViews>
  <sheetFormatPr defaultColWidth="0" defaultRowHeight="11.25" zeroHeight="1" x14ac:dyDescent="0.2"/>
  <cols>
    <col min="1" max="1" width="6" style="18" customWidth="1"/>
    <col min="2" max="2" width="16.85546875" style="19" customWidth="1"/>
    <col min="3" max="3" width="80.28515625" style="20" customWidth="1"/>
    <col min="4" max="4" width="5" style="21" bestFit="1" customWidth="1"/>
    <col min="5" max="5" width="9.85546875" style="22" bestFit="1" customWidth="1"/>
    <col min="6" max="6" width="17.140625" style="22" bestFit="1" customWidth="1"/>
    <col min="7" max="7" width="16.7109375" style="22" bestFit="1" customWidth="1"/>
    <col min="8" max="8" width="17" style="22" bestFit="1" customWidth="1"/>
    <col min="9" max="16384" width="9.140625" style="3" hidden="1"/>
  </cols>
  <sheetData>
    <row r="1" spans="1:8" s="1" customFormat="1" ht="12.75" x14ac:dyDescent="0.2">
      <c r="A1" s="39"/>
      <c r="B1" s="39"/>
      <c r="C1" s="39"/>
      <c r="D1" s="39"/>
      <c r="E1" s="39"/>
      <c r="F1" s="39"/>
      <c r="G1" s="39"/>
      <c r="H1" s="39"/>
    </row>
    <row r="2" spans="1:8" s="1" customFormat="1" ht="12.75" x14ac:dyDescent="0.2">
      <c r="A2" s="39"/>
      <c r="B2" s="39"/>
      <c r="C2" s="39"/>
      <c r="D2" s="39"/>
      <c r="E2" s="39"/>
      <c r="F2" s="39"/>
      <c r="G2" s="39"/>
      <c r="H2" s="39"/>
    </row>
    <row r="3" spans="1:8" s="1" customFormat="1" ht="12.75" x14ac:dyDescent="0.2">
      <c r="A3" s="39"/>
      <c r="B3" s="39"/>
      <c r="C3" s="39"/>
      <c r="D3" s="39"/>
      <c r="E3" s="39"/>
      <c r="F3" s="39"/>
      <c r="G3" s="39"/>
      <c r="H3" s="39"/>
    </row>
    <row r="4" spans="1:8" s="1" customFormat="1" ht="12.75" x14ac:dyDescent="0.2">
      <c r="A4" s="39"/>
      <c r="B4" s="39"/>
      <c r="C4" s="39"/>
      <c r="D4" s="39"/>
      <c r="E4" s="39"/>
      <c r="F4" s="39"/>
      <c r="G4" s="39"/>
      <c r="H4" s="39"/>
    </row>
    <row r="5" spans="1:8" s="1" customFormat="1" ht="12.75" x14ac:dyDescent="0.2">
      <c r="A5" s="39"/>
      <c r="B5" s="39"/>
      <c r="C5" s="39"/>
      <c r="D5" s="39"/>
      <c r="E5" s="39"/>
      <c r="F5" s="39"/>
      <c r="G5" s="39"/>
      <c r="H5" s="39"/>
    </row>
    <row r="6" spans="1:8" s="1" customFormat="1" ht="19.5" customHeight="1" x14ac:dyDescent="0.2">
      <c r="A6" s="39"/>
      <c r="B6" s="39"/>
      <c r="C6" s="39"/>
      <c r="D6" s="39"/>
      <c r="E6" s="39"/>
      <c r="F6" s="39"/>
      <c r="G6" s="39"/>
      <c r="H6" s="39"/>
    </row>
    <row r="7" spans="1:8" s="1" customFormat="1" ht="12.75" x14ac:dyDescent="0.2">
      <c r="A7" s="40"/>
      <c r="B7" s="40"/>
      <c r="C7" s="40"/>
      <c r="D7" s="40"/>
      <c r="E7" s="40"/>
      <c r="F7" s="40"/>
      <c r="G7" s="40"/>
      <c r="H7" s="40"/>
    </row>
    <row r="8" spans="1:8" s="1" customFormat="1" ht="12.75" x14ac:dyDescent="0.2">
      <c r="A8" s="40"/>
      <c r="B8" s="40"/>
      <c r="C8" s="40"/>
      <c r="D8" s="40"/>
      <c r="E8" s="40"/>
      <c r="F8" s="40"/>
      <c r="G8" s="40"/>
      <c r="H8" s="40"/>
    </row>
    <row r="9" spans="1:8" s="1" customFormat="1" ht="23.25" customHeight="1" x14ac:dyDescent="0.2">
      <c r="A9" s="40"/>
      <c r="B9" s="40"/>
      <c r="C9" s="40"/>
      <c r="D9" s="40"/>
      <c r="E9" s="40"/>
      <c r="F9" s="40"/>
      <c r="G9" s="40"/>
      <c r="H9" s="40"/>
    </row>
    <row r="10" spans="1:8" s="1" customFormat="1" ht="19.5" customHeight="1" x14ac:dyDescent="0.25">
      <c r="A10" s="41" t="s">
        <v>12</v>
      </c>
      <c r="B10" s="41"/>
      <c r="C10" s="41"/>
      <c r="D10" s="41"/>
      <c r="E10" s="41"/>
      <c r="F10" s="41"/>
      <c r="G10" s="41"/>
      <c r="H10" s="41"/>
    </row>
    <row r="11" spans="1:8" s="1" customFormat="1" ht="12.75" x14ac:dyDescent="0.2">
      <c r="A11" s="2"/>
      <c r="B11" s="2"/>
      <c r="C11" s="2"/>
      <c r="D11" s="2"/>
      <c r="E11" s="2"/>
      <c r="F11" s="2"/>
      <c r="G11" s="2"/>
      <c r="H11" s="2"/>
    </row>
    <row r="12" spans="1:8" s="1" customFormat="1" ht="15.75" x14ac:dyDescent="0.2">
      <c r="A12" s="38" t="s">
        <v>0</v>
      </c>
      <c r="B12" s="38"/>
      <c r="C12" s="38"/>
      <c r="D12" s="38"/>
      <c r="E12" s="38"/>
      <c r="F12" s="38"/>
      <c r="G12" s="38"/>
      <c r="H12" s="38"/>
    </row>
    <row r="13" spans="1:8" x14ac:dyDescent="0.2">
      <c r="A13" s="3"/>
      <c r="B13" s="3"/>
      <c r="C13" s="3"/>
      <c r="D13" s="3"/>
      <c r="E13" s="3"/>
      <c r="F13" s="3"/>
      <c r="G13" s="3"/>
      <c r="H13" s="4"/>
    </row>
    <row r="14" spans="1:8" s="5" customFormat="1" ht="12.75" customHeight="1" x14ac:dyDescent="0.2">
      <c r="A14" s="32" t="s">
        <v>1</v>
      </c>
      <c r="B14" s="34" t="s">
        <v>2</v>
      </c>
      <c r="C14" s="36" t="s">
        <v>3</v>
      </c>
      <c r="D14" s="36" t="s">
        <v>4</v>
      </c>
      <c r="E14" s="23" t="s">
        <v>5</v>
      </c>
      <c r="F14" s="23" t="s">
        <v>6</v>
      </c>
      <c r="G14" s="23" t="s">
        <v>7</v>
      </c>
      <c r="H14" s="23" t="s">
        <v>8</v>
      </c>
    </row>
    <row r="15" spans="1:8" s="5" customFormat="1" x14ac:dyDescent="0.2">
      <c r="A15" s="33"/>
      <c r="B15" s="35"/>
      <c r="C15" s="37"/>
      <c r="D15" s="37"/>
      <c r="E15" s="24"/>
      <c r="F15" s="24"/>
      <c r="G15" s="24"/>
      <c r="H15" s="24"/>
    </row>
    <row r="16" spans="1:8" s="5" customFormat="1" ht="22.5" customHeight="1" x14ac:dyDescent="0.2">
      <c r="A16" s="6">
        <v>1</v>
      </c>
      <c r="B16" s="6"/>
      <c r="C16" s="6" t="s">
        <v>18</v>
      </c>
      <c r="D16" s="6" t="s">
        <v>27</v>
      </c>
      <c r="E16" s="6">
        <v>12</v>
      </c>
      <c r="F16" s="7">
        <f>ROUND(G16/E16,2)</f>
        <v>0</v>
      </c>
      <c r="G16" s="7">
        <f>SUM(G17:G21)</f>
        <v>0</v>
      </c>
      <c r="H16" s="7">
        <f>SUM(H17:H21)</f>
        <v>0</v>
      </c>
    </row>
    <row r="17" spans="1:8" s="5" customFormat="1" ht="30.75" customHeight="1" x14ac:dyDescent="0.2">
      <c r="A17" s="8" t="s">
        <v>13</v>
      </c>
      <c r="B17" s="8" t="s">
        <v>19</v>
      </c>
      <c r="C17" s="9" t="s">
        <v>20</v>
      </c>
      <c r="D17" s="8" t="s">
        <v>27</v>
      </c>
      <c r="E17" s="10">
        <v>12</v>
      </c>
      <c r="F17" s="11">
        <v>0</v>
      </c>
      <c r="G17" s="11">
        <v>0</v>
      </c>
      <c r="H17" s="11">
        <f>ROUND(G17*(1+$H$48),2)</f>
        <v>0</v>
      </c>
    </row>
    <row r="18" spans="1:8" s="5" customFormat="1" ht="30.75" customHeight="1" x14ac:dyDescent="0.2">
      <c r="A18" s="8" t="s">
        <v>14</v>
      </c>
      <c r="B18" s="8" t="s">
        <v>21</v>
      </c>
      <c r="C18" s="9" t="s">
        <v>22</v>
      </c>
      <c r="D18" s="8" t="s">
        <v>27</v>
      </c>
      <c r="E18" s="10">
        <v>12</v>
      </c>
      <c r="F18" s="11">
        <v>0</v>
      </c>
      <c r="G18" s="11">
        <v>0</v>
      </c>
      <c r="H18" s="11">
        <f t="shared" ref="H18:H46" si="0">ROUND(G18*(1+$H$48),2)</f>
        <v>0</v>
      </c>
    </row>
    <row r="19" spans="1:8" s="5" customFormat="1" ht="30.75" customHeight="1" x14ac:dyDescent="0.2">
      <c r="A19" s="8" t="s">
        <v>15</v>
      </c>
      <c r="B19" s="8" t="s">
        <v>19</v>
      </c>
      <c r="C19" s="8" t="s">
        <v>20</v>
      </c>
      <c r="D19" s="8" t="s">
        <v>27</v>
      </c>
      <c r="E19" s="10">
        <v>12</v>
      </c>
      <c r="F19" s="11">
        <v>0</v>
      </c>
      <c r="G19" s="11">
        <v>0</v>
      </c>
      <c r="H19" s="11">
        <f t="shared" si="0"/>
        <v>0</v>
      </c>
    </row>
    <row r="20" spans="1:8" s="5" customFormat="1" ht="30.75" customHeight="1" x14ac:dyDescent="0.2">
      <c r="A20" s="8" t="s">
        <v>16</v>
      </c>
      <c r="B20" s="8" t="s">
        <v>23</v>
      </c>
      <c r="C20" s="8" t="s">
        <v>24</v>
      </c>
      <c r="D20" s="8" t="s">
        <v>27</v>
      </c>
      <c r="E20" s="10">
        <v>12</v>
      </c>
      <c r="F20" s="11">
        <v>0</v>
      </c>
      <c r="G20" s="11">
        <v>0</v>
      </c>
      <c r="H20" s="11">
        <f t="shared" si="0"/>
        <v>0</v>
      </c>
    </row>
    <row r="21" spans="1:8" s="5" customFormat="1" ht="30.75" customHeight="1" x14ac:dyDescent="0.2">
      <c r="A21" s="8" t="s">
        <v>17</v>
      </c>
      <c r="B21" s="8" t="s">
        <v>25</v>
      </c>
      <c r="C21" s="8" t="s">
        <v>26</v>
      </c>
      <c r="D21" s="8" t="s">
        <v>27</v>
      </c>
      <c r="E21" s="10">
        <v>12</v>
      </c>
      <c r="F21" s="11">
        <v>0</v>
      </c>
      <c r="G21" s="11">
        <v>0</v>
      </c>
      <c r="H21" s="11">
        <f t="shared" si="0"/>
        <v>0</v>
      </c>
    </row>
    <row r="22" spans="1:8" s="5" customFormat="1" ht="23.25" customHeight="1" x14ac:dyDescent="0.2">
      <c r="A22" s="6">
        <v>2</v>
      </c>
      <c r="B22" s="6"/>
      <c r="C22" s="6" t="str">
        <f>'[1]Memorial de Calculo'!C37</f>
        <v>SEGUROS E SISTEMAS DE SEGURANÇA</v>
      </c>
      <c r="D22" s="6" t="str">
        <f>'[1]Memorial de Calculo'!D37</f>
        <v>MES</v>
      </c>
      <c r="E22" s="6">
        <f>'[1]Memorial de Calculo'!E37</f>
        <v>12</v>
      </c>
      <c r="F22" s="7">
        <f>ROUND(G22/E22,2)</f>
        <v>0</v>
      </c>
      <c r="G22" s="7">
        <f>SUM(G23)</f>
        <v>0</v>
      </c>
      <c r="H22" s="7">
        <f>SUM(H23)</f>
        <v>0</v>
      </c>
    </row>
    <row r="23" spans="1:8" s="5" customFormat="1" ht="30.75" customHeight="1" x14ac:dyDescent="0.2">
      <c r="A23" s="8">
        <v>2.0099999999999998</v>
      </c>
      <c r="B23" s="8" t="s">
        <v>28</v>
      </c>
      <c r="C23" s="8" t="s">
        <v>29</v>
      </c>
      <c r="D23" s="8" t="s">
        <v>27</v>
      </c>
      <c r="E23" s="10">
        <v>12</v>
      </c>
      <c r="F23" s="11">
        <v>0</v>
      </c>
      <c r="G23" s="11">
        <v>0</v>
      </c>
      <c r="H23" s="11">
        <f t="shared" si="0"/>
        <v>0</v>
      </c>
    </row>
    <row r="24" spans="1:8" s="5" customFormat="1" ht="23.25" customHeight="1" x14ac:dyDescent="0.2">
      <c r="A24" s="6">
        <v>3</v>
      </c>
      <c r="B24" s="6"/>
      <c r="C24" s="6" t="s">
        <v>30</v>
      </c>
      <c r="D24" s="6" t="s">
        <v>27</v>
      </c>
      <c r="E24" s="6">
        <v>12</v>
      </c>
      <c r="F24" s="7">
        <f>ROUND(G24/E24,2)</f>
        <v>0</v>
      </c>
      <c r="G24" s="7">
        <f>SUM(G25:G29)</f>
        <v>0</v>
      </c>
      <c r="H24" s="7">
        <f>SUM(H25:H29)</f>
        <v>0</v>
      </c>
    </row>
    <row r="25" spans="1:8" s="5" customFormat="1" ht="30.75" customHeight="1" x14ac:dyDescent="0.2">
      <c r="A25" s="8">
        <v>3.01</v>
      </c>
      <c r="B25" s="8" t="s">
        <v>28</v>
      </c>
      <c r="C25" s="8" t="s">
        <v>31</v>
      </c>
      <c r="D25" s="8" t="s">
        <v>27</v>
      </c>
      <c r="E25" s="10">
        <v>12</v>
      </c>
      <c r="F25" s="11">
        <v>0</v>
      </c>
      <c r="G25" s="11">
        <v>0</v>
      </c>
      <c r="H25" s="11">
        <f t="shared" si="0"/>
        <v>0</v>
      </c>
    </row>
    <row r="26" spans="1:8" s="5" customFormat="1" ht="30.75" customHeight="1" x14ac:dyDescent="0.2">
      <c r="A26" s="8">
        <v>3.0199999999999996</v>
      </c>
      <c r="B26" s="8" t="s">
        <v>28</v>
      </c>
      <c r="C26" s="8" t="s">
        <v>32</v>
      </c>
      <c r="D26" s="8" t="s">
        <v>27</v>
      </c>
      <c r="E26" s="10">
        <v>12</v>
      </c>
      <c r="F26" s="11">
        <v>0</v>
      </c>
      <c r="G26" s="11">
        <v>0</v>
      </c>
      <c r="H26" s="11">
        <f t="shared" si="0"/>
        <v>0</v>
      </c>
    </row>
    <row r="27" spans="1:8" s="5" customFormat="1" ht="30.75" customHeight="1" x14ac:dyDescent="0.2">
      <c r="A27" s="8">
        <v>3.0299999999999994</v>
      </c>
      <c r="B27" s="8" t="s">
        <v>28</v>
      </c>
      <c r="C27" s="8" t="s">
        <v>33</v>
      </c>
      <c r="D27" s="8" t="s">
        <v>27</v>
      </c>
      <c r="E27" s="10">
        <v>12</v>
      </c>
      <c r="F27" s="11">
        <v>0</v>
      </c>
      <c r="G27" s="11">
        <v>0</v>
      </c>
      <c r="H27" s="11">
        <f t="shared" si="0"/>
        <v>0</v>
      </c>
    </row>
    <row r="28" spans="1:8" s="5" customFormat="1" ht="30.75" customHeight="1" x14ac:dyDescent="0.2">
      <c r="A28" s="8">
        <v>3.0399999999999991</v>
      </c>
      <c r="B28" s="8" t="s">
        <v>34</v>
      </c>
      <c r="C28" s="8" t="s">
        <v>35</v>
      </c>
      <c r="D28" s="8" t="s">
        <v>36</v>
      </c>
      <c r="E28" s="10">
        <v>2112</v>
      </c>
      <c r="F28" s="11">
        <v>0</v>
      </c>
      <c r="G28" s="11">
        <v>0</v>
      </c>
      <c r="H28" s="11">
        <f t="shared" si="0"/>
        <v>0</v>
      </c>
    </row>
    <row r="29" spans="1:8" s="5" customFormat="1" ht="39.75" customHeight="1" x14ac:dyDescent="0.2">
      <c r="A29" s="8">
        <v>3.0499999999999989</v>
      </c>
      <c r="B29" s="8" t="s">
        <v>28</v>
      </c>
      <c r="C29" s="8" t="s">
        <v>37</v>
      </c>
      <c r="D29" s="8" t="s">
        <v>4</v>
      </c>
      <c r="E29" s="8">
        <v>19</v>
      </c>
      <c r="F29" s="11">
        <v>0</v>
      </c>
      <c r="G29" s="11">
        <v>0</v>
      </c>
      <c r="H29" s="11">
        <f t="shared" si="0"/>
        <v>0</v>
      </c>
    </row>
    <row r="30" spans="1:8" s="5" customFormat="1" ht="23.25" customHeight="1" x14ac:dyDescent="0.2">
      <c r="A30" s="6">
        <v>4</v>
      </c>
      <c r="B30" s="6"/>
      <c r="C30" s="6" t="s">
        <v>38</v>
      </c>
      <c r="D30" s="6" t="s">
        <v>39</v>
      </c>
      <c r="E30" s="6">
        <v>2</v>
      </c>
      <c r="F30" s="7">
        <f>ROUND(G30/E30,2)</f>
        <v>0</v>
      </c>
      <c r="G30" s="7">
        <f>SUM(G31)</f>
        <v>0</v>
      </c>
      <c r="H30" s="7">
        <f>SUM(H31)</f>
        <v>0</v>
      </c>
    </row>
    <row r="31" spans="1:8" s="5" customFormat="1" ht="30.75" customHeight="1" x14ac:dyDescent="0.2">
      <c r="A31" s="8" t="s">
        <v>40</v>
      </c>
      <c r="B31" s="8" t="s">
        <v>28</v>
      </c>
      <c r="C31" s="8" t="s">
        <v>41</v>
      </c>
      <c r="D31" s="8" t="s">
        <v>4</v>
      </c>
      <c r="E31" s="9">
        <v>2</v>
      </c>
      <c r="F31" s="11">
        <v>0</v>
      </c>
      <c r="G31" s="11">
        <v>0</v>
      </c>
      <c r="H31" s="11">
        <f t="shared" si="0"/>
        <v>0</v>
      </c>
    </row>
    <row r="32" spans="1:8" s="5" customFormat="1" ht="23.25" customHeight="1" x14ac:dyDescent="0.2">
      <c r="A32" s="6">
        <v>5</v>
      </c>
      <c r="B32" s="6"/>
      <c r="C32" s="6" t="s">
        <v>42</v>
      </c>
      <c r="D32" s="6" t="s">
        <v>27</v>
      </c>
      <c r="E32" s="6">
        <v>12</v>
      </c>
      <c r="F32" s="7">
        <f>ROUND(G32/E32,2)</f>
        <v>0</v>
      </c>
      <c r="G32" s="7">
        <f>SUM(G33:G46)</f>
        <v>0</v>
      </c>
      <c r="H32" s="7">
        <f>SUM(H33:H46)</f>
        <v>0</v>
      </c>
    </row>
    <row r="33" spans="1:8" s="5" customFormat="1" ht="33.75" customHeight="1" x14ac:dyDescent="0.2">
      <c r="A33" s="8">
        <v>5.01</v>
      </c>
      <c r="B33" s="8" t="s">
        <v>28</v>
      </c>
      <c r="C33" s="8" t="s">
        <v>43</v>
      </c>
      <c r="D33" s="8" t="s">
        <v>27</v>
      </c>
      <c r="E33" s="8">
        <v>12</v>
      </c>
      <c r="F33" s="11">
        <v>0</v>
      </c>
      <c r="G33" s="11">
        <v>0</v>
      </c>
      <c r="H33" s="11">
        <f t="shared" si="0"/>
        <v>0</v>
      </c>
    </row>
    <row r="34" spans="1:8" s="5" customFormat="1" ht="33.75" customHeight="1" x14ac:dyDescent="0.2">
      <c r="A34" s="8">
        <v>5.0199999999999996</v>
      </c>
      <c r="B34" s="8" t="s">
        <v>28</v>
      </c>
      <c r="C34" s="8" t="s">
        <v>44</v>
      </c>
      <c r="D34" s="8" t="s">
        <v>27</v>
      </c>
      <c r="E34" s="8">
        <v>12</v>
      </c>
      <c r="F34" s="11">
        <v>0</v>
      </c>
      <c r="G34" s="11">
        <v>0</v>
      </c>
      <c r="H34" s="11">
        <f t="shared" si="0"/>
        <v>0</v>
      </c>
    </row>
    <row r="35" spans="1:8" s="5" customFormat="1" ht="33.75" customHeight="1" x14ac:dyDescent="0.2">
      <c r="A35" s="8">
        <v>5.0299999999999994</v>
      </c>
      <c r="B35" s="8" t="s">
        <v>45</v>
      </c>
      <c r="C35" s="8" t="s">
        <v>46</v>
      </c>
      <c r="D35" s="8" t="s">
        <v>27</v>
      </c>
      <c r="E35" s="8">
        <v>12</v>
      </c>
      <c r="F35" s="11">
        <v>0</v>
      </c>
      <c r="G35" s="11">
        <v>0</v>
      </c>
      <c r="H35" s="11">
        <f t="shared" si="0"/>
        <v>0</v>
      </c>
    </row>
    <row r="36" spans="1:8" s="5" customFormat="1" ht="33.75" customHeight="1" x14ac:dyDescent="0.2">
      <c r="A36" s="8">
        <v>5.0399999999999991</v>
      </c>
      <c r="B36" s="8" t="s">
        <v>47</v>
      </c>
      <c r="C36" s="8" t="s">
        <v>48</v>
      </c>
      <c r="D36" s="8" t="s">
        <v>27</v>
      </c>
      <c r="E36" s="8">
        <v>12</v>
      </c>
      <c r="F36" s="11">
        <v>0</v>
      </c>
      <c r="G36" s="11">
        <v>0</v>
      </c>
      <c r="H36" s="11">
        <f t="shared" si="0"/>
        <v>0</v>
      </c>
    </row>
    <row r="37" spans="1:8" s="5" customFormat="1" ht="33.75" customHeight="1" x14ac:dyDescent="0.2">
      <c r="A37" s="8">
        <v>5.0499999999999989</v>
      </c>
      <c r="B37" s="8" t="s">
        <v>49</v>
      </c>
      <c r="C37" s="8" t="s">
        <v>50</v>
      </c>
      <c r="D37" s="8" t="s">
        <v>27</v>
      </c>
      <c r="E37" s="8">
        <v>12</v>
      </c>
      <c r="F37" s="11">
        <v>0</v>
      </c>
      <c r="G37" s="11">
        <v>0</v>
      </c>
      <c r="H37" s="11">
        <f t="shared" si="0"/>
        <v>0</v>
      </c>
    </row>
    <row r="38" spans="1:8" s="5" customFormat="1" ht="33.75" customHeight="1" x14ac:dyDescent="0.2">
      <c r="A38" s="8">
        <v>5.0599999999999987</v>
      </c>
      <c r="B38" s="8" t="s">
        <v>51</v>
      </c>
      <c r="C38" s="8" t="s">
        <v>52</v>
      </c>
      <c r="D38" s="8" t="s">
        <v>27</v>
      </c>
      <c r="E38" s="8">
        <v>12</v>
      </c>
      <c r="F38" s="11">
        <v>0</v>
      </c>
      <c r="G38" s="11">
        <v>0</v>
      </c>
      <c r="H38" s="11">
        <f t="shared" si="0"/>
        <v>0</v>
      </c>
    </row>
    <row r="39" spans="1:8" s="5" customFormat="1" ht="33.75" customHeight="1" x14ac:dyDescent="0.2">
      <c r="A39" s="8">
        <v>5.0699999999999985</v>
      </c>
      <c r="B39" s="8" t="s">
        <v>53</v>
      </c>
      <c r="C39" s="8" t="s">
        <v>54</v>
      </c>
      <c r="D39" s="8" t="s">
        <v>27</v>
      </c>
      <c r="E39" s="8">
        <v>12</v>
      </c>
      <c r="F39" s="11">
        <v>0</v>
      </c>
      <c r="G39" s="11">
        <v>0</v>
      </c>
      <c r="H39" s="11">
        <f t="shared" si="0"/>
        <v>0</v>
      </c>
    </row>
    <row r="40" spans="1:8" s="5" customFormat="1" ht="33.75" customHeight="1" x14ac:dyDescent="0.2">
      <c r="A40" s="8">
        <v>5.0799999999999983</v>
      </c>
      <c r="B40" s="8" t="s">
        <v>55</v>
      </c>
      <c r="C40" s="8" t="s">
        <v>56</v>
      </c>
      <c r="D40" s="8" t="s">
        <v>27</v>
      </c>
      <c r="E40" s="8">
        <v>12</v>
      </c>
      <c r="F40" s="11">
        <v>0</v>
      </c>
      <c r="G40" s="11">
        <v>0</v>
      </c>
      <c r="H40" s="11">
        <f t="shared" si="0"/>
        <v>0</v>
      </c>
    </row>
    <row r="41" spans="1:8" s="5" customFormat="1" ht="33.75" customHeight="1" x14ac:dyDescent="0.2">
      <c r="A41" s="8">
        <v>5.0899999999999981</v>
      </c>
      <c r="B41" s="8" t="s">
        <v>57</v>
      </c>
      <c r="C41" s="8" t="s">
        <v>58</v>
      </c>
      <c r="D41" s="8" t="s">
        <v>27</v>
      </c>
      <c r="E41" s="8">
        <v>12</v>
      </c>
      <c r="F41" s="11">
        <v>0</v>
      </c>
      <c r="G41" s="11">
        <v>0</v>
      </c>
      <c r="H41" s="11">
        <f t="shared" si="0"/>
        <v>0</v>
      </c>
    </row>
    <row r="42" spans="1:8" s="5" customFormat="1" ht="33.75" customHeight="1" x14ac:dyDescent="0.2">
      <c r="A42" s="8">
        <v>5.0999999999999979</v>
      </c>
      <c r="B42" s="8" t="s">
        <v>59</v>
      </c>
      <c r="C42" s="8" t="s">
        <v>60</v>
      </c>
      <c r="D42" s="8" t="s">
        <v>27</v>
      </c>
      <c r="E42" s="8">
        <v>12</v>
      </c>
      <c r="F42" s="11">
        <v>0</v>
      </c>
      <c r="G42" s="11">
        <v>0</v>
      </c>
      <c r="H42" s="11">
        <f t="shared" si="0"/>
        <v>0</v>
      </c>
    </row>
    <row r="43" spans="1:8" s="5" customFormat="1" ht="33.75" customHeight="1" x14ac:dyDescent="0.2">
      <c r="A43" s="8">
        <v>5.1099999999999977</v>
      </c>
      <c r="B43" s="8" t="s">
        <v>61</v>
      </c>
      <c r="C43" s="8" t="s">
        <v>62</v>
      </c>
      <c r="D43" s="8" t="s">
        <v>27</v>
      </c>
      <c r="E43" s="8">
        <v>12</v>
      </c>
      <c r="F43" s="11">
        <v>0</v>
      </c>
      <c r="G43" s="11">
        <v>0</v>
      </c>
      <c r="H43" s="11">
        <f t="shared" si="0"/>
        <v>0</v>
      </c>
    </row>
    <row r="44" spans="1:8" s="5" customFormat="1" ht="37.5" customHeight="1" x14ac:dyDescent="0.2">
      <c r="A44" s="8">
        <v>5.1199999999999974</v>
      </c>
      <c r="B44" s="8" t="s">
        <v>63</v>
      </c>
      <c r="C44" s="8" t="s">
        <v>64</v>
      </c>
      <c r="D44" s="8" t="s">
        <v>27</v>
      </c>
      <c r="E44" s="8">
        <v>12</v>
      </c>
      <c r="F44" s="11">
        <v>0</v>
      </c>
      <c r="G44" s="11">
        <v>0</v>
      </c>
      <c r="H44" s="11">
        <f t="shared" si="0"/>
        <v>0</v>
      </c>
    </row>
    <row r="45" spans="1:8" s="5" customFormat="1" ht="37.5" customHeight="1" x14ac:dyDescent="0.2">
      <c r="A45" s="8">
        <v>5.1299999999999972</v>
      </c>
      <c r="B45" s="8" t="s">
        <v>65</v>
      </c>
      <c r="C45" s="8" t="s">
        <v>66</v>
      </c>
      <c r="D45" s="8" t="s">
        <v>27</v>
      </c>
      <c r="E45" s="8">
        <v>12</v>
      </c>
      <c r="F45" s="11">
        <v>0</v>
      </c>
      <c r="G45" s="11">
        <v>0</v>
      </c>
      <c r="H45" s="11">
        <f t="shared" si="0"/>
        <v>0</v>
      </c>
    </row>
    <row r="46" spans="1:8" s="5" customFormat="1" ht="37.5" customHeight="1" thickBot="1" x14ac:dyDescent="0.25">
      <c r="A46" s="8">
        <v>5.139999999999997</v>
      </c>
      <c r="B46" s="8" t="s">
        <v>67</v>
      </c>
      <c r="C46" s="8" t="s">
        <v>68</v>
      </c>
      <c r="D46" s="8" t="s">
        <v>27</v>
      </c>
      <c r="E46" s="8">
        <v>12</v>
      </c>
      <c r="F46" s="11">
        <v>0</v>
      </c>
      <c r="G46" s="11">
        <v>0</v>
      </c>
      <c r="H46" s="11">
        <f t="shared" si="0"/>
        <v>0</v>
      </c>
    </row>
    <row r="47" spans="1:8" s="13" customFormat="1" ht="22.5" customHeight="1" x14ac:dyDescent="0.2">
      <c r="A47" s="25" t="s">
        <v>9</v>
      </c>
      <c r="B47" s="26"/>
      <c r="C47" s="26"/>
      <c r="D47" s="26"/>
      <c r="E47" s="26"/>
      <c r="F47" s="26"/>
      <c r="G47" s="26"/>
      <c r="H47" s="12">
        <f>SUM(G16,G24,G30,G32,G22)</f>
        <v>0</v>
      </c>
    </row>
    <row r="48" spans="1:8" s="13" customFormat="1" ht="22.5" customHeight="1" x14ac:dyDescent="0.2">
      <c r="A48" s="27" t="s">
        <v>10</v>
      </c>
      <c r="B48" s="28"/>
      <c r="C48" s="28"/>
      <c r="D48" s="28"/>
      <c r="E48" s="28"/>
      <c r="F48" s="28"/>
      <c r="G48" s="28"/>
      <c r="H48" s="14">
        <v>0</v>
      </c>
    </row>
    <row r="49" spans="1:8" s="13" customFormat="1" ht="22.5" customHeight="1" thickBot="1" x14ac:dyDescent="0.25">
      <c r="A49" s="29" t="s">
        <v>11</v>
      </c>
      <c r="B49" s="30"/>
      <c r="C49" s="30"/>
      <c r="D49" s="30"/>
      <c r="E49" s="30"/>
      <c r="F49" s="30"/>
      <c r="G49" s="30"/>
      <c r="H49" s="15">
        <f>SUM(H16,H24,H30,H32,H22)</f>
        <v>0</v>
      </c>
    </row>
    <row r="50" spans="1:8" s="13" customFormat="1" ht="22.5" hidden="1" customHeight="1" x14ac:dyDescent="0.2">
      <c r="A50" s="3"/>
      <c r="B50" s="16"/>
      <c r="C50" s="16"/>
      <c r="D50" s="16"/>
      <c r="E50" s="16"/>
      <c r="F50" s="16"/>
      <c r="G50" s="16"/>
      <c r="H50" s="16"/>
    </row>
    <row r="51" spans="1:8" s="13" customFormat="1" ht="22.5" hidden="1" customHeight="1" x14ac:dyDescent="0.2">
      <c r="A51" s="31"/>
      <c r="B51" s="31"/>
      <c r="C51" s="31"/>
      <c r="D51" s="31"/>
      <c r="E51" s="31"/>
      <c r="F51" s="31"/>
      <c r="G51" s="31"/>
      <c r="H51" s="17"/>
    </row>
    <row r="52" spans="1:8" s="13" customFormat="1" ht="22.5" hidden="1" customHeight="1" x14ac:dyDescent="0.2">
      <c r="A52" s="18"/>
      <c r="B52" s="19"/>
      <c r="C52" s="20"/>
      <c r="D52" s="21"/>
      <c r="E52" s="22"/>
      <c r="F52" s="22"/>
      <c r="G52" s="22"/>
      <c r="H52" s="22"/>
    </row>
    <row r="53" spans="1:8" ht="22.5" hidden="1" customHeight="1" x14ac:dyDescent="0.2"/>
    <row r="54" spans="1:8" ht="22.5" hidden="1" customHeight="1" x14ac:dyDescent="0.2"/>
    <row r="55" spans="1:8" ht="22.5" hidden="1" customHeight="1" x14ac:dyDescent="0.2"/>
    <row r="57" spans="1:8" ht="33" hidden="1" customHeight="1" x14ac:dyDescent="0.2"/>
  </sheetData>
  <mergeCells count="18">
    <mergeCell ref="A12:H12"/>
    <mergeCell ref="A1:H6"/>
    <mergeCell ref="A7:H7"/>
    <mergeCell ref="A8:H8"/>
    <mergeCell ref="A9:H9"/>
    <mergeCell ref="A10:H10"/>
    <mergeCell ref="H14:H15"/>
    <mergeCell ref="A47:G47"/>
    <mergeCell ref="A48:G48"/>
    <mergeCell ref="A49:G49"/>
    <mergeCell ref="A51:G51"/>
    <mergeCell ref="A14:A15"/>
    <mergeCell ref="B14:B15"/>
    <mergeCell ref="C14:C15"/>
    <mergeCell ref="D14:D15"/>
    <mergeCell ref="E14:E15"/>
    <mergeCell ref="F14:F15"/>
    <mergeCell ref="G14:G15"/>
  </mergeCells>
  <printOptions horizontalCentered="1"/>
  <pageMargins left="0.31496062992125984" right="0.39370078740157483" top="0.51181102362204722" bottom="0.51181102362204722" header="0.31496062992125984" footer="0.31496062992125984"/>
  <pageSetup paperSize="9" scale="56" fitToHeight="3" orientation="portrait" r:id="rId1"/>
  <headerFooter alignWithMargins="0"/>
  <ignoredErrors>
    <ignoredError sqref="H30 H22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ORÇAMENTO </vt:lpstr>
      <vt:lpstr>'ORÇAMENTO '!Area_de_impressao</vt:lpstr>
      <vt:lpstr>'ORÇAMENTO 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 ADM</dc:creator>
  <cp:lastModifiedBy>Rafael Campos</cp:lastModifiedBy>
  <dcterms:created xsi:type="dcterms:W3CDTF">2022-03-07T21:25:35Z</dcterms:created>
  <dcterms:modified xsi:type="dcterms:W3CDTF">2022-05-27T15:36:17Z</dcterms:modified>
</cp:coreProperties>
</file>